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8_{D3267C8D-3378-418E-836A-57D2FA826F2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7" i="1"/>
  <c r="I9" i="1"/>
  <c r="I10" i="1"/>
  <c r="I11" i="1"/>
  <c r="I12" i="1"/>
  <c r="I14" i="1"/>
  <c r="I17" i="1"/>
  <c r="I18" i="1"/>
  <c r="B30" i="1"/>
  <c r="F15" i="1" l="1"/>
  <c r="F14" i="1"/>
  <c r="F13" i="1"/>
  <c r="F12" i="1"/>
  <c r="F11" i="1"/>
  <c r="F10" i="1"/>
  <c r="F9" i="1"/>
  <c r="F8" i="1"/>
  <c r="F7" i="1"/>
  <c r="F6" i="1"/>
  <c r="F5" i="1"/>
  <c r="F4" i="1"/>
  <c r="D19" i="1"/>
  <c r="I4" i="1"/>
  <c r="I5" i="1"/>
  <c r="H19" i="1" l="1"/>
  <c r="G19" i="1"/>
  <c r="B23" i="1" l="1"/>
  <c r="I30" i="1" l="1"/>
  <c r="H30" i="1"/>
  <c r="G30" i="1"/>
  <c r="I19" i="1"/>
  <c r="G33" i="1" l="1"/>
  <c r="G35" i="1"/>
  <c r="B32" i="1" s="1"/>
  <c r="J19" i="1"/>
  <c r="B24" i="1"/>
  <c r="D22" i="1"/>
  <c r="D23" i="1" l="1"/>
  <c r="C24" i="1"/>
  <c r="D24" i="1" s="1"/>
</calcChain>
</file>

<file path=xl/sharedStrings.xml><?xml version="1.0" encoding="utf-8"?>
<sst xmlns="http://schemas.openxmlformats.org/spreadsheetml/2006/main" count="48" uniqueCount="42">
  <si>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</si>
  <si>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</si>
  <si>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</si>
  <si>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</si>
  <si>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</si>
  <si>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</si>
  <si>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</si>
  <si>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</si>
  <si>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</si>
  <si>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</si>
  <si>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</si>
  <si>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</si>
  <si>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</si>
  <si>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</si>
  <si>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</si>
  <si>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</si>
  <si>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</si>
  <si>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</si>
  <si>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</si>
  <si>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</si>
  <si>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</si>
  <si>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</si>
  <si>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</si>
  <si>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</si>
  <si>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</si>
  <si>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HAVALE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</si>
  <si>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</si>
  <si>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</si>
  <si>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</si>
  <si>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</si>
  <si>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</si>
  <si>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</si>
  <si>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</si>
  <si>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</si>
  <si>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</si>
  <si>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 xml:space="preserve">29 / NİSAN / 2021     -- DOĞU-- </t>
  </si>
  <si>
    <t>K2 METAL</t>
  </si>
  <si>
    <t>ÖNDER BORU METAL</t>
  </si>
  <si>
    <t>AS METAL</t>
  </si>
  <si>
    <t>AYBAR TİCARET</t>
  </si>
  <si>
    <t xml:space="preserve">DİĞER(YIK. PARK.VB.) </t>
  </si>
  <si>
    <t>MUSTAFA KARTAL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</si>
</sst>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9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topLeftCell="A3" zoomScaleNormal="100" workbookViewId="0">
      <pane ySplit="1485" activePane="bottomLeft"/>
      <selection activeCell="A3" sqref="A1:XFD1048576"/>
      <selection pane="bottomLeft" activeCell="D39" sqref="D39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4.85546875" customWidth="1"/>
    <col min="10" max="10" width="21.42578125" customWidth="1"/>
  </cols>
  <sheetData>
    <row r="1" spans="1:10" ht="19.5" thickBot="1" x14ac:dyDescent="0.35">
      <c r="A1" s="1" t="s">
        <v>34</v>
      </c>
      <c r="B1" s="77" t="s">
        <v>35</v>
      </c>
      <c r="C1" s="77"/>
      <c r="D1" s="78"/>
      <c r="E1" s="2"/>
      <c r="F1" s="56" t="s">
        <v>0</v>
      </c>
      <c r="G1" s="57"/>
      <c r="H1" s="58" t="s">
        <v>1</v>
      </c>
      <c r="I1" s="59">
        <v>44273</v>
      </c>
      <c r="J1" s="60"/>
    </row>
    <row r="2" spans="1:10" ht="18.75" x14ac:dyDescent="0.25">
      <c r="A2" s="79" t="s">
        <v>2</v>
      </c>
      <c r="B2" s="80"/>
      <c r="C2" s="80"/>
      <c r="D2" s="81"/>
      <c r="F2" s="82" t="s">
        <v>3</v>
      </c>
      <c r="G2" s="82"/>
      <c r="H2" s="82"/>
      <c r="I2" s="82"/>
      <c r="J2" s="61" t="s">
        <v>26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25</v>
      </c>
      <c r="I3" s="4" t="s">
        <v>9</v>
      </c>
      <c r="J3" s="60"/>
    </row>
    <row r="4" spans="1:10" ht="18.75" x14ac:dyDescent="0.3">
      <c r="A4" s="7" t="s">
        <v>36</v>
      </c>
      <c r="B4" s="54">
        <v>44313</v>
      </c>
      <c r="C4" s="8"/>
      <c r="D4" s="9">
        <v>300</v>
      </c>
      <c r="E4" s="6"/>
      <c r="F4" s="7" t="str">
        <f>A4</f>
        <v>K2 METAL</v>
      </c>
      <c r="G4" s="10"/>
      <c r="H4" s="11">
        <v>300</v>
      </c>
      <c r="I4" s="62">
        <f t="shared" ref="I4" si="0">D4-G4-H4</f>
        <v>0</v>
      </c>
      <c r="J4" s="57"/>
    </row>
    <row r="5" spans="1:10" ht="18.75" x14ac:dyDescent="0.3">
      <c r="A5" s="7" t="s">
        <v>37</v>
      </c>
      <c r="B5" s="54">
        <v>44313</v>
      </c>
      <c r="C5" s="8"/>
      <c r="D5" s="9">
        <v>2400</v>
      </c>
      <c r="E5" s="6"/>
      <c r="F5" s="7" t="str">
        <f t="shared" ref="F5:F15" si="1">A5</f>
        <v>ÖNDER BORU METAL</v>
      </c>
      <c r="G5" s="10">
        <v>2400</v>
      </c>
      <c r="H5" s="12"/>
      <c r="I5" s="62">
        <f>D5-G5-H5</f>
        <v>0</v>
      </c>
      <c r="J5" s="57"/>
    </row>
    <row r="6" spans="1:10" ht="18.75" x14ac:dyDescent="0.3">
      <c r="A6" s="7" t="s">
        <v>38</v>
      </c>
      <c r="B6" s="54">
        <v>44313</v>
      </c>
      <c r="C6" s="8"/>
      <c r="D6" s="9">
        <v>44550</v>
      </c>
      <c r="E6" s="6"/>
      <c r="F6" s="7" t="str">
        <f t="shared" si="1"/>
        <v>AS METAL</v>
      </c>
      <c r="G6" s="10">
        <v>44550</v>
      </c>
      <c r="H6" s="12"/>
      <c r="I6" s="62">
        <f t="shared" ref="I6:I10" si="2">D6-G6-H6</f>
        <v>0</v>
      </c>
      <c r="J6" s="57"/>
    </row>
    <row r="7" spans="1:10" ht="18.75" x14ac:dyDescent="0.3">
      <c r="A7" s="7" t="s">
        <v>39</v>
      </c>
      <c r="B7" s="54">
        <v>44313</v>
      </c>
      <c r="C7" s="8"/>
      <c r="D7" s="9">
        <v>17695</v>
      </c>
      <c r="E7" s="6"/>
      <c r="F7" s="7" t="str">
        <f t="shared" si="1"/>
        <v>AYBAR TİCARET</v>
      </c>
      <c r="G7" s="55"/>
      <c r="H7" s="12">
        <v>17695</v>
      </c>
      <c r="I7" s="62">
        <f t="shared" si="2"/>
        <v>0</v>
      </c>
      <c r="J7" s="57"/>
    </row>
    <row r="8" spans="1:10" ht="18.75" x14ac:dyDescent="0.3">
      <c r="A8" s="7"/>
      <c r="B8" s="54"/>
      <c r="C8" s="8"/>
      <c r="D8" s="9"/>
      <c r="E8" s="6"/>
      <c r="F8" s="7">
        <f t="shared" si="1"/>
        <v>0</v>
      </c>
      <c r="G8" s="55"/>
      <c r="H8" s="11"/>
      <c r="I8" s="62">
        <v>0</v>
      </c>
      <c r="J8" s="57"/>
    </row>
    <row r="9" spans="1:10" ht="18.75" x14ac:dyDescent="0.3">
      <c r="A9" s="7"/>
      <c r="B9" s="54"/>
      <c r="C9" s="8"/>
      <c r="D9" s="9"/>
      <c r="E9" s="6"/>
      <c r="F9" s="7">
        <f t="shared" si="1"/>
        <v>0</v>
      </c>
      <c r="G9" s="55"/>
      <c r="H9" s="11"/>
      <c r="I9" s="62">
        <f t="shared" si="2"/>
        <v>0</v>
      </c>
      <c r="J9" s="57"/>
    </row>
    <row r="10" spans="1:10" ht="18.75" x14ac:dyDescent="0.3">
      <c r="A10" s="7"/>
      <c r="B10" s="49"/>
      <c r="C10" s="8"/>
      <c r="D10" s="9"/>
      <c r="E10" s="6"/>
      <c r="F10" s="7">
        <f t="shared" si="1"/>
        <v>0</v>
      </c>
      <c r="G10" s="10"/>
      <c r="H10" s="11"/>
      <c r="I10" s="62">
        <f t="shared" si="2"/>
        <v>0</v>
      </c>
      <c r="J10" s="57"/>
    </row>
    <row r="11" spans="1:10" ht="18.75" x14ac:dyDescent="0.3">
      <c r="A11" s="7"/>
      <c r="B11" s="49"/>
      <c r="C11" s="8"/>
      <c r="D11" s="9"/>
      <c r="E11" s="6"/>
      <c r="F11" s="7">
        <f t="shared" si="1"/>
        <v>0</v>
      </c>
      <c r="G11" s="10"/>
      <c r="H11" s="11"/>
      <c r="I11" s="62">
        <f t="shared" ref="I11:I14" si="3">D11-G11</f>
        <v>0</v>
      </c>
      <c r="J11" s="57"/>
    </row>
    <row r="12" spans="1:10" ht="18.75" x14ac:dyDescent="0.3">
      <c r="A12" s="7"/>
      <c r="B12" s="49"/>
      <c r="C12" s="8"/>
      <c r="D12" s="9"/>
      <c r="E12" s="6"/>
      <c r="F12" s="7">
        <f t="shared" si="1"/>
        <v>0</v>
      </c>
      <c r="G12" s="10"/>
      <c r="H12" s="13"/>
      <c r="I12" s="62">
        <f t="shared" si="3"/>
        <v>0</v>
      </c>
      <c r="J12" s="57"/>
    </row>
    <row r="13" spans="1:10" ht="18.75" x14ac:dyDescent="0.3">
      <c r="A13" s="7"/>
      <c r="B13" s="49"/>
      <c r="C13" s="8"/>
      <c r="D13" s="9"/>
      <c r="E13" s="6"/>
      <c r="F13" s="7">
        <f t="shared" si="1"/>
        <v>0</v>
      </c>
      <c r="G13" s="10"/>
      <c r="H13" s="13"/>
      <c r="I13" s="62">
        <v>0</v>
      </c>
      <c r="J13" s="57"/>
    </row>
    <row r="14" spans="1:10" ht="18.75" x14ac:dyDescent="0.3">
      <c r="A14" s="7"/>
      <c r="B14" s="49"/>
      <c r="C14" s="8"/>
      <c r="D14" s="15"/>
      <c r="E14" s="6"/>
      <c r="F14" s="7">
        <f t="shared" si="1"/>
        <v>0</v>
      </c>
      <c r="G14" s="16"/>
      <c r="H14" s="13"/>
      <c r="I14" s="62">
        <f t="shared" si="3"/>
        <v>0</v>
      </c>
      <c r="J14" s="57"/>
    </row>
    <row r="15" spans="1:10" ht="18.75" x14ac:dyDescent="0.3">
      <c r="A15" s="7"/>
      <c r="B15" s="49"/>
      <c r="C15" s="8"/>
      <c r="D15" s="15"/>
      <c r="E15" s="6"/>
      <c r="F15" s="7">
        <f t="shared" si="1"/>
        <v>0</v>
      </c>
      <c r="G15" s="10"/>
      <c r="H15" s="13"/>
      <c r="I15" s="62">
        <v>0</v>
      </c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400</v>
      </c>
      <c r="H16" s="13"/>
      <c r="I16" s="62">
        <v>0</v>
      </c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>
        <f t="shared" ref="I17:I18" si="4">D17-G17</f>
        <v>0</v>
      </c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>
        <f t="shared" si="4"/>
        <v>0</v>
      </c>
      <c r="J18" s="57" t="s">
        <v>10</v>
      </c>
    </row>
    <row r="19" spans="1:10" ht="19.5" thickBot="1" x14ac:dyDescent="0.35">
      <c r="A19" s="83" t="s">
        <v>10</v>
      </c>
      <c r="B19" s="84"/>
      <c r="C19" s="85"/>
      <c r="D19" s="20">
        <f>SUM(D4:D15)</f>
        <v>64945</v>
      </c>
      <c r="E19" s="21"/>
      <c r="F19" s="63" t="s">
        <v>10</v>
      </c>
      <c r="G19" s="64">
        <f>SUM(G4:G18)</f>
        <v>47350</v>
      </c>
      <c r="H19" s="65">
        <f>SUM(H4:H18)</f>
        <v>17995</v>
      </c>
      <c r="I19" s="66">
        <f>SUM(I4:I18)</f>
        <v>0</v>
      </c>
      <c r="J19" s="67">
        <f>SUM(G19:I19)</f>
        <v>65345</v>
      </c>
    </row>
    <row r="20" spans="1:10" ht="15.75" thickBot="1" x14ac:dyDescent="0.3"/>
    <row r="21" spans="1:10" ht="18.75" x14ac:dyDescent="0.25">
      <c r="A21" s="22"/>
      <c r="B21" s="23" t="s">
        <v>12</v>
      </c>
      <c r="C21" s="23" t="s">
        <v>11</v>
      </c>
      <c r="D21" s="23" t="s">
        <v>13</v>
      </c>
      <c r="F21" s="86" t="s">
        <v>14</v>
      </c>
      <c r="G21" s="87"/>
      <c r="H21" s="87"/>
      <c r="I21" s="88"/>
    </row>
    <row r="22" spans="1:10" ht="18.75" x14ac:dyDescent="0.25">
      <c r="A22" s="24" t="s">
        <v>15</v>
      </c>
      <c r="B22" s="4">
        <v>115750</v>
      </c>
      <c r="C22" s="4">
        <v>117311</v>
      </c>
      <c r="D22" s="25">
        <f>B22-C22</f>
        <v>-1561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0" ht="18.75" x14ac:dyDescent="0.3">
      <c r="A23" s="24" t="s">
        <v>18</v>
      </c>
      <c r="B23" s="28">
        <f>G23</f>
        <v>929.5</v>
      </c>
      <c r="C23" s="29"/>
      <c r="D23" s="30">
        <f>B23/D22</f>
        <v>-0.5954516335682255</v>
      </c>
      <c r="F23" s="31" t="s">
        <v>19</v>
      </c>
      <c r="G23" s="32">
        <v>929.5</v>
      </c>
      <c r="H23" s="32"/>
      <c r="I23" s="14"/>
    </row>
    <row r="24" spans="1:10" ht="19.5" thickBot="1" x14ac:dyDescent="0.3">
      <c r="A24" s="33" t="s">
        <v>20</v>
      </c>
      <c r="B24" s="34">
        <f>G30</f>
        <v>1144</v>
      </c>
      <c r="C24" s="35">
        <f>D19</f>
        <v>64945</v>
      </c>
      <c r="D24" s="36">
        <f>B24/C24</f>
        <v>1.761490491954731E-2</v>
      </c>
      <c r="F24" s="37" t="s">
        <v>21</v>
      </c>
      <c r="G24" s="10">
        <v>110</v>
      </c>
      <c r="H24" s="10"/>
      <c r="I24" s="14"/>
    </row>
    <row r="25" spans="1:10" ht="18.75" x14ac:dyDescent="0.25">
      <c r="A25" s="38"/>
      <c r="B25" s="39"/>
      <c r="C25" s="40"/>
      <c r="D25" s="41"/>
      <c r="F25" s="37" t="s">
        <v>22</v>
      </c>
      <c r="G25" s="10">
        <v>100</v>
      </c>
      <c r="H25" s="10"/>
      <c r="I25" s="14"/>
    </row>
    <row r="26" spans="1:10" ht="18.75" x14ac:dyDescent="0.25">
      <c r="A26" s="52"/>
      <c r="B26" s="53"/>
      <c r="C26" s="40"/>
      <c r="D26" s="41"/>
      <c r="F26" s="44" t="s">
        <v>40</v>
      </c>
      <c r="G26" s="45">
        <v>4.5</v>
      </c>
      <c r="H26" s="10"/>
      <c r="I26" s="14"/>
    </row>
    <row r="27" spans="1:10" ht="18.75" x14ac:dyDescent="0.3">
      <c r="A27" s="75" t="s">
        <v>31</v>
      </c>
      <c r="B27" s="76"/>
      <c r="F27" s="37"/>
      <c r="G27" s="10"/>
      <c r="H27" s="10"/>
      <c r="I27" s="14"/>
    </row>
    <row r="28" spans="1:10" ht="18.75" x14ac:dyDescent="0.3">
      <c r="A28" s="69"/>
      <c r="B28" s="70">
        <v>0</v>
      </c>
      <c r="F28" s="37"/>
      <c r="G28" s="10"/>
      <c r="H28" s="10"/>
      <c r="I28" s="43"/>
    </row>
    <row r="29" spans="1:10" ht="19.5" thickBot="1" x14ac:dyDescent="0.35">
      <c r="A29" s="69"/>
      <c r="B29" s="70">
        <v>0</v>
      </c>
      <c r="F29" s="44"/>
      <c r="G29" s="45"/>
      <c r="H29" s="45"/>
      <c r="I29" s="43"/>
    </row>
    <row r="30" spans="1:10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SUM(G23:G29)</f>
        <v>1144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32</v>
      </c>
      <c r="B32" s="74">
        <f>B30+G35</f>
        <v>46206</v>
      </c>
      <c r="C32" s="48"/>
      <c r="F32" s="10"/>
      <c r="G32" s="50"/>
    </row>
    <row r="33" spans="1:10" ht="18.75" x14ac:dyDescent="0.3">
      <c r="F33" s="51" t="s">
        <v>28</v>
      </c>
      <c r="G33" s="50">
        <f>G30</f>
        <v>1144</v>
      </c>
    </row>
    <row r="34" spans="1:10" ht="18.75" x14ac:dyDescent="0.3">
      <c r="A34" s="68" t="s">
        <v>41</v>
      </c>
      <c r="F34" s="51"/>
      <c r="G34" s="50"/>
      <c r="J34" s="68" t="s">
        <v>30</v>
      </c>
    </row>
    <row r="35" spans="1:10" ht="18.75" x14ac:dyDescent="0.3">
      <c r="A35" s="68" t="s">
        <v>29</v>
      </c>
      <c r="F35" s="51" t="s">
        <v>27</v>
      </c>
      <c r="G35" s="50">
        <f>(G19-G30)</f>
        <v>46206</v>
      </c>
      <c r="J35" s="68" t="s">
        <v>33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2021-04-29T07:09:19Z</cp:lastPrinted>
  <dcterms:created xsi:type="dcterms:W3CDTF">2015-06-05T18:17:20Z</dcterms:created>
  <dcterms:modified xsi:type="dcterms:W3CDTF">2021-04-29T07:09:48Z</dcterms:modified>
</cp:coreProperties>
</file>